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Apsaimniekosanas_programma" sheetId="1" r:id="rId1"/>
  </sheets>
  <definedNames>
    <definedName name="_xlnm.Print_Area" localSheetId="0">Apsaimniekosanas_programma!$A$1:$K$46</definedName>
  </definedNames>
  <calcPr calcId="162913"/>
</workbook>
</file>

<file path=xl/calcChain.xml><?xml version="1.0" encoding="utf-8"?>
<calcChain xmlns="http://schemas.openxmlformats.org/spreadsheetml/2006/main">
  <c r="J16" i="1" l="1"/>
  <c r="G22" i="1" l="1"/>
  <c r="H22" i="1" s="1"/>
  <c r="G20" i="1"/>
  <c r="F20" i="1" s="1"/>
  <c r="H21" i="1"/>
  <c r="I21" i="1" s="1"/>
  <c r="G18" i="1"/>
  <c r="F18" i="1" s="1"/>
  <c r="H19" i="1"/>
  <c r="H17" i="1"/>
  <c r="G16" i="1"/>
  <c r="H16" i="1" s="1"/>
  <c r="F22" i="1" l="1"/>
  <c r="G24" i="1"/>
  <c r="F16" i="1"/>
  <c r="H18" i="1"/>
  <c r="I22" i="1"/>
  <c r="H20" i="1"/>
  <c r="I16" i="1"/>
  <c r="I19" i="1"/>
  <c r="F24" i="1" l="1"/>
  <c r="F27" i="1" s="1"/>
  <c r="F28" i="1" s="1"/>
  <c r="G27" i="1"/>
  <c r="G28" i="1" s="1"/>
  <c r="H24" i="1"/>
  <c r="I20" i="1"/>
  <c r="I18" i="1"/>
  <c r="H27" i="1" l="1"/>
  <c r="H28" i="1" s="1"/>
  <c r="I24" i="1"/>
  <c r="I27" i="1" l="1"/>
  <c r="I28" i="1" s="1"/>
</calcChain>
</file>

<file path=xl/sharedStrings.xml><?xml version="1.0" encoding="utf-8"?>
<sst xmlns="http://schemas.openxmlformats.org/spreadsheetml/2006/main" count="65" uniqueCount="52">
  <si>
    <t>Periodiskums</t>
  </si>
  <si>
    <t>Teritorijas kopšana</t>
  </si>
  <si>
    <t>Teritorijas ikdienas kopšana (visas sezonas)</t>
  </si>
  <si>
    <t>pastāvīgi</t>
  </si>
  <si>
    <t>SIA P.Dussmann</t>
  </si>
  <si>
    <t>Pozīcija</t>
  </si>
  <si>
    <t xml:space="preserve">Nr. p. k. </t>
  </si>
  <si>
    <t>Pakalpojums</t>
  </si>
  <si>
    <t>Apjoms</t>
  </si>
  <si>
    <t>Platība</t>
  </si>
  <si>
    <t>KOPĀ:</t>
  </si>
  <si>
    <t>RN uzcenojums (+30%) par telpu platības 1 m2 mēnesī EUR bez PVN</t>
  </si>
  <si>
    <t>Pakalpojuma sniedzējs</t>
  </si>
  <si>
    <t>SIA Eirobūve Latvija</t>
  </si>
  <si>
    <t>Pakalpojuma noteiktās izmaksas gadā EUR bez PVN</t>
  </si>
  <si>
    <t>Pakalpojuma noteiktās izmaksas mēnesī EUR bez PVN</t>
  </si>
  <si>
    <t>Pakalpojuma izmaksas par telpu platības 1 m2 mēnesī EUR bez PVN</t>
  </si>
  <si>
    <t>PVN (21%)</t>
  </si>
  <si>
    <t>Maksā nav iekļautas:</t>
  </si>
  <si>
    <t>1)     izmaksas par pakalpojumiem pēc pieprasījuma:</t>
  </si>
  <si>
    <t>MĒNESĪ</t>
  </si>
  <si>
    <t>2)     komunālo pakalpojumu izmaksas, tai skaitā:</t>
  </si>
  <si>
    <t>3)     Īpašuma apsardzes / signalizācijas pakalpojumi.</t>
  </si>
  <si>
    <t>Nomniekam programmā noteikto apsaimniekošanas pakalpojumu izmaksas kopā</t>
  </si>
  <si>
    <t xml:space="preserve">Iznomātāja pilnvarotā persona:
_________________________
_________________________
_________________________
</t>
  </si>
  <si>
    <t>1 m2 IZMAKSAS KOPĀ:</t>
  </si>
  <si>
    <t>Telpu platība:</t>
  </si>
  <si>
    <t>·       Sniega tīrīšana no jumta un lāsteku likvidēšana;</t>
  </si>
  <si>
    <t>·       Sniega izvešana -  pēc nepieciešamības;</t>
  </si>
  <si>
    <t>·   apkure;</t>
  </si>
  <si>
    <t>·   elektroenerģija;</t>
  </si>
  <si>
    <t>·   ūdens/kanalizācija;</t>
  </si>
  <si>
    <t>·   sadzīves atkritumi;</t>
  </si>
  <si>
    <t>·   apsardze/signalizācija;</t>
  </si>
  <si>
    <r>
      <rPr>
        <b/>
        <u/>
        <sz val="12"/>
        <color theme="1"/>
        <rFont val="Times New Roman"/>
        <family val="1"/>
        <charset val="186"/>
      </rPr>
      <t>Nomnieka pilnvarotā persona:</t>
    </r>
    <r>
      <rPr>
        <sz val="12"/>
        <color theme="1"/>
        <rFont val="Times New Roman"/>
        <family val="1"/>
        <charset val="186"/>
      </rPr>
      <t xml:space="preserve">
</t>
    </r>
    <r>
      <rPr>
        <b/>
        <sz val="12"/>
        <color theme="1"/>
        <rFont val="Times New Roman"/>
        <family val="1"/>
        <charset val="186"/>
      </rPr>
      <t>________________________
________________________
________________________</t>
    </r>
    <r>
      <rPr>
        <sz val="12"/>
        <color theme="1"/>
        <rFont val="Times New Roman"/>
        <family val="1"/>
        <charset val="186"/>
      </rPr>
      <t xml:space="preserve">
</t>
    </r>
  </si>
  <si>
    <r>
      <t xml:space="preserve">Izmaksas KOPĀ par telpu platības 1m2 </t>
    </r>
    <r>
      <rPr>
        <b/>
        <vertAlign val="superscript"/>
        <sz val="12"/>
        <color rgb="FF000000"/>
        <rFont val="Times New Roman"/>
        <family val="1"/>
        <charset val="186"/>
      </rPr>
      <t xml:space="preserve"> </t>
    </r>
    <r>
      <rPr>
        <b/>
        <sz val="12"/>
        <color rgb="FF000000"/>
        <rFont val="Times New Roman"/>
        <family val="1"/>
        <charset val="186"/>
      </rPr>
      <t xml:space="preserve">mēnesī  EUR          bez PVN </t>
    </r>
  </si>
  <si>
    <t>Apsaimniekošanas pakalpojumu līguma pielikums Nr.1</t>
  </si>
  <si>
    <t>IZMAKSAS KOPĀ (ar PVN)</t>
  </si>
  <si>
    <r>
      <t>Iznomātājs:</t>
    </r>
    <r>
      <rPr>
        <b/>
        <sz val="12"/>
        <color theme="1"/>
        <rFont val="Times New Roman"/>
        <family val="1"/>
        <charset val="186"/>
      </rPr>
      <t xml:space="preserve"> SIA „Rīgas nami”</t>
    </r>
    <r>
      <rPr>
        <sz val="12"/>
        <color theme="1"/>
        <rFont val="Times New Roman"/>
        <family val="1"/>
        <charset val="186"/>
      </rPr>
      <t xml:space="preserve">
Pilnvarotais pārvaldnieks: Īpašumu nodrošināšanas nodaļas vadītājs Jānis Puķītis, 
tālr. 67181178, 26498623, e-pasts: janis.pukitis@riga.lv
</t>
    </r>
  </si>
  <si>
    <r>
      <t xml:space="preserve">
</t>
    </r>
    <r>
      <rPr>
        <b/>
        <sz val="14"/>
        <color theme="1"/>
        <rFont val="Times New Roman"/>
        <family val="1"/>
        <charset val="186"/>
      </rPr>
      <t>APSAIMNIEKOŠANAS PAKALPOJUMU PROGRAMMA
Kungu iela 7/9, Rīgā
Kadastra numurs 0100 001 0084</t>
    </r>
    <r>
      <rPr>
        <sz val="14"/>
        <color theme="1"/>
        <rFont val="Calibri"/>
        <family val="2"/>
        <scheme val="minor"/>
      </rPr>
      <t xml:space="preserve">
</t>
    </r>
  </si>
  <si>
    <r>
      <rPr>
        <b/>
        <sz val="14"/>
        <color theme="1"/>
        <rFont val="Times New Roman"/>
        <family val="1"/>
        <charset val="186"/>
      </rPr>
      <t>Nomnieks:</t>
    </r>
    <r>
      <rPr>
        <sz val="14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 xml:space="preserve">
</t>
    </r>
    <r>
      <rPr>
        <sz val="14"/>
        <color theme="1"/>
        <rFont val="Times New Roman"/>
        <family val="1"/>
        <charset val="186"/>
      </rPr>
      <t>Nomas telpu kopējā platība:</t>
    </r>
    <r>
      <rPr>
        <b/>
        <sz val="14"/>
        <color theme="1"/>
        <rFont val="Times New Roman"/>
        <family val="1"/>
        <charset val="186"/>
      </rPr>
      <t xml:space="preserve"> 124,5 m2</t>
    </r>
    <r>
      <rPr>
        <sz val="12"/>
        <color theme="1"/>
        <rFont val="Times New Roman"/>
        <family val="1"/>
        <charset val="186"/>
      </rPr>
      <t xml:space="preserve">
</t>
    </r>
  </si>
  <si>
    <t>Remonta darbi, materiāli</t>
  </si>
  <si>
    <t>0.08</t>
  </si>
  <si>
    <t>Apsaimniekošanas pakalpojumi</t>
  </si>
  <si>
    <t>0.02</t>
  </si>
  <si>
    <t>Plaisu monitorings</t>
  </si>
  <si>
    <t>0.26</t>
  </si>
  <si>
    <t>0.51</t>
  </si>
  <si>
    <t>0.11</t>
  </si>
  <si>
    <t>0.62</t>
  </si>
  <si>
    <t>Ugunsdzēsības sistēmas uzturēšana un apkope</t>
  </si>
  <si>
    <t>4)     Telpu uzkopšana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</si>
</sst>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vertAlign val="superscript"/>
      <sz val="12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u/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9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inden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9" fillId="2" borderId="4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center" vertical="top" wrapText="1"/>
    </xf>
    <xf numFmtId="9" fontId="4" fillId="4" borderId="9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2" fontId="4" fillId="4" borderId="1" xfId="0" applyNumberFormat="1" applyFont="1" applyFill="1" applyBorder="1" applyAlignment="1">
      <alignment horizontal="right" vertical="center" wrapText="1" indent="1"/>
    </xf>
    <xf numFmtId="2" fontId="4" fillId="4" borderId="1" xfId="0" applyNumberFormat="1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4" fillId="4" borderId="16" xfId="0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horizontal="right" vertical="center" wrapText="1"/>
    </xf>
    <xf numFmtId="0" fontId="4" fillId="4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 indent="1"/>
    </xf>
    <xf numFmtId="2" fontId="4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right" vertical="center" wrapText="1" indent="1"/>
    </xf>
    <xf numFmtId="2" fontId="4" fillId="4" borderId="4" xfId="0" applyNumberFormat="1" applyFont="1" applyFill="1" applyBorder="1" applyAlignment="1">
      <alignment horizontal="right" vertical="center" wrapText="1" indent="1"/>
    </xf>
    <xf numFmtId="2" fontId="4" fillId="4" borderId="4" xfId="0" applyNumberFormat="1" applyFont="1" applyFill="1" applyBorder="1" applyAlignment="1">
      <alignment horizontal="right" vertical="center" wrapText="1"/>
    </xf>
    <xf numFmtId="2" fontId="4" fillId="4" borderId="15" xfId="0" applyNumberFormat="1" applyFont="1" applyFill="1" applyBorder="1" applyAlignment="1">
      <alignment horizontal="right" vertical="center" wrapText="1"/>
    </xf>
    <xf numFmtId="0" fontId="4" fillId="4" borderId="17" xfId="0" applyFont="1" applyFill="1" applyBorder="1" applyAlignment="1">
      <alignment horizontal="right" vertical="center" wrapText="1" indent="1"/>
    </xf>
    <xf numFmtId="2" fontId="4" fillId="4" borderId="17" xfId="0" applyNumberFormat="1" applyFont="1" applyFill="1" applyBorder="1" applyAlignment="1">
      <alignment horizontal="right" vertical="center" wrapText="1" indent="1"/>
    </xf>
    <xf numFmtId="0" fontId="4" fillId="4" borderId="5" xfId="0" applyFont="1" applyFill="1" applyBorder="1" applyAlignment="1">
      <alignment horizontal="right" vertical="center" wrapText="1" indent="1"/>
    </xf>
    <xf numFmtId="2" fontId="4" fillId="4" borderId="5" xfId="0" applyNumberFormat="1" applyFont="1" applyFill="1" applyBorder="1" applyAlignment="1">
      <alignment horizontal="right" vertical="center" wrapText="1" indent="1"/>
    </xf>
    <xf numFmtId="2" fontId="4" fillId="4" borderId="5" xfId="0" applyNumberFormat="1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15" xfId="0" applyFont="1" applyFill="1" applyBorder="1" applyAlignment="1">
      <alignment horizontal="right" vertical="center"/>
    </xf>
    <xf numFmtId="0" fontId="4" fillId="4" borderId="18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9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3" fillId="4" borderId="0" xfId="0" applyFont="1" applyFill="1"/>
    <xf numFmtId="0" fontId="7" fillId="0" borderId="0" xfId="0" applyFont="1" applyFill="1"/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Border="1"/>
    <xf numFmtId="0" fontId="10" fillId="4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4" fillId="4" borderId="7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9" fillId="0" borderId="14" xfId="0" applyFont="1" applyBorder="1" applyAlignment="1">
      <alignment horizontal="left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view="pageBreakPreview" zoomScaleNormal="100" zoomScaleSheetLayoutView="100" workbookViewId="0">
      <selection activeCell="B36" sqref="B36"/>
    </sheetView>
  </sheetViews>
  <sheetFormatPr defaultRowHeight="14.4" x14ac:dyDescent="0.3"/>
  <cols>
    <col min="1" max="1" width="10" customWidth="1"/>
    <col min="2" max="2" width="60" customWidth="1"/>
    <col min="3" max="3" width="16" hidden="1" customWidth="1"/>
    <col min="4" max="4" width="19.5546875" customWidth="1"/>
    <col min="5" max="5" width="16.6640625" customWidth="1"/>
    <col min="6" max="6" width="19" hidden="1" customWidth="1"/>
    <col min="7" max="7" width="15.44140625" hidden="1" customWidth="1"/>
    <col min="8" max="9" width="21.33203125" hidden="1" customWidth="1"/>
    <col min="10" max="10" width="22.33203125" customWidth="1"/>
    <col min="11" max="11" width="7.44140625" customWidth="1"/>
  </cols>
  <sheetData>
    <row r="1" spans="1:11" ht="33.75" customHeight="1" x14ac:dyDescent="0.35">
      <c r="B1" s="89" t="s">
        <v>36</v>
      </c>
      <c r="C1" s="90"/>
      <c r="D1" s="90"/>
      <c r="E1" s="90"/>
      <c r="F1" s="90"/>
      <c r="G1" s="90"/>
      <c r="H1" s="90"/>
      <c r="I1" s="90"/>
      <c r="J1" s="90"/>
      <c r="K1" s="90"/>
    </row>
    <row r="3" spans="1:11" ht="18" x14ac:dyDescent="0.35">
      <c r="A3" s="3"/>
      <c r="B3" s="4"/>
      <c r="C3" s="3"/>
      <c r="D3" s="3"/>
      <c r="E3" s="3"/>
      <c r="F3" s="3"/>
      <c r="G3" s="3"/>
      <c r="H3" s="3"/>
      <c r="I3" s="3"/>
      <c r="J3" s="3"/>
    </row>
    <row r="4" spans="1:11" ht="18.75" customHeight="1" x14ac:dyDescent="0.35">
      <c r="A4" s="3"/>
      <c r="B4" s="91" t="s">
        <v>39</v>
      </c>
      <c r="C4" s="91"/>
      <c r="D4" s="91"/>
      <c r="E4" s="91"/>
      <c r="F4" s="91"/>
      <c r="G4" s="91"/>
      <c r="H4" s="91"/>
      <c r="I4" s="3"/>
      <c r="J4" s="3"/>
    </row>
    <row r="5" spans="1:11" ht="18" x14ac:dyDescent="0.35">
      <c r="A5" s="3"/>
      <c r="B5" s="91"/>
      <c r="C5" s="91"/>
      <c r="D5" s="91"/>
      <c r="E5" s="91"/>
      <c r="F5" s="91"/>
      <c r="G5" s="91"/>
      <c r="H5" s="91"/>
      <c r="I5" s="3"/>
      <c r="J5" s="3"/>
    </row>
    <row r="6" spans="1:11" ht="18" x14ac:dyDescent="0.35">
      <c r="A6" s="3"/>
      <c r="B6" s="91"/>
      <c r="C6" s="91"/>
      <c r="D6" s="91"/>
      <c r="E6" s="91"/>
      <c r="F6" s="91"/>
      <c r="G6" s="91"/>
      <c r="H6" s="91"/>
      <c r="I6" s="3"/>
      <c r="J6" s="3"/>
    </row>
    <row r="7" spans="1:11" ht="18" x14ac:dyDescent="0.35">
      <c r="A7" s="3"/>
      <c r="B7" s="91"/>
      <c r="C7" s="91"/>
      <c r="D7" s="91"/>
      <c r="E7" s="91"/>
      <c r="F7" s="91"/>
      <c r="G7" s="91"/>
      <c r="H7" s="91"/>
      <c r="I7" s="3"/>
      <c r="J7" s="3"/>
    </row>
    <row r="8" spans="1:11" ht="18" x14ac:dyDescent="0.35">
      <c r="A8" s="3"/>
      <c r="B8" s="91"/>
      <c r="C8" s="91"/>
      <c r="D8" s="91"/>
      <c r="E8" s="91"/>
      <c r="F8" s="91"/>
      <c r="G8" s="91"/>
      <c r="H8" s="91"/>
      <c r="I8" s="3"/>
      <c r="J8" s="3"/>
    </row>
    <row r="9" spans="1:11" ht="10.5" customHeight="1" x14ac:dyDescent="0.35">
      <c r="A9" s="3"/>
      <c r="B9" s="4"/>
      <c r="C9" s="3"/>
      <c r="D9" s="3"/>
      <c r="E9" s="3"/>
      <c r="F9" s="3"/>
      <c r="G9" s="3"/>
      <c r="H9" s="3"/>
      <c r="I9" s="3"/>
      <c r="J9" s="3"/>
    </row>
    <row r="10" spans="1:11" ht="20.25" customHeight="1" x14ac:dyDescent="0.3">
      <c r="A10" s="98" t="s">
        <v>38</v>
      </c>
      <c r="B10" s="99"/>
      <c r="C10" s="73"/>
      <c r="D10" s="98" t="s">
        <v>40</v>
      </c>
      <c r="E10" s="106"/>
      <c r="F10" s="106"/>
      <c r="G10" s="106"/>
      <c r="H10" s="106"/>
      <c r="I10" s="106"/>
      <c r="J10" s="107"/>
      <c r="K10" s="75"/>
    </row>
    <row r="11" spans="1:11" ht="1.5" customHeight="1" x14ac:dyDescent="0.3">
      <c r="A11" s="100"/>
      <c r="B11" s="101"/>
      <c r="C11" s="73"/>
      <c r="D11" s="108"/>
      <c r="E11" s="109"/>
      <c r="F11" s="109"/>
      <c r="G11" s="109"/>
      <c r="H11" s="109"/>
      <c r="I11" s="109"/>
      <c r="J11" s="110"/>
      <c r="K11" s="75"/>
    </row>
    <row r="12" spans="1:11" ht="84.75" customHeight="1" x14ac:dyDescent="0.3">
      <c r="A12" s="102"/>
      <c r="B12" s="103"/>
      <c r="C12" s="73"/>
      <c r="D12" s="111"/>
      <c r="E12" s="112"/>
      <c r="F12" s="112"/>
      <c r="G12" s="112"/>
      <c r="H12" s="112"/>
      <c r="I12" s="112"/>
      <c r="J12" s="113"/>
      <c r="K12" s="75"/>
    </row>
    <row r="13" spans="1:11" ht="26.25" customHeight="1" x14ac:dyDescent="0.35">
      <c r="A13" s="74"/>
      <c r="B13" s="74"/>
      <c r="C13" s="74"/>
      <c r="D13" s="74"/>
      <c r="E13" s="74"/>
      <c r="F13" s="74"/>
      <c r="G13" s="74"/>
      <c r="H13" s="74" t="s">
        <v>9</v>
      </c>
      <c r="I13" s="76">
        <v>7694.6</v>
      </c>
      <c r="J13" s="74"/>
      <c r="K13" s="75"/>
    </row>
    <row r="14" spans="1:11" ht="82.5" customHeight="1" x14ac:dyDescent="0.3">
      <c r="A14" s="39" t="s">
        <v>6</v>
      </c>
      <c r="B14" s="40" t="s">
        <v>5</v>
      </c>
      <c r="C14" s="41" t="s">
        <v>12</v>
      </c>
      <c r="D14" s="94" t="s">
        <v>7</v>
      </c>
      <c r="E14" s="94"/>
      <c r="F14" s="41" t="s">
        <v>14</v>
      </c>
      <c r="G14" s="41" t="s">
        <v>15</v>
      </c>
      <c r="H14" s="39" t="s">
        <v>16</v>
      </c>
      <c r="I14" s="39" t="s">
        <v>11</v>
      </c>
      <c r="J14" s="104" t="s">
        <v>35</v>
      </c>
      <c r="K14" s="75"/>
    </row>
    <row r="15" spans="1:11" ht="40.5" customHeight="1" x14ac:dyDescent="0.3">
      <c r="A15" s="35"/>
      <c r="B15" s="36"/>
      <c r="C15" s="36"/>
      <c r="D15" s="42" t="s">
        <v>0</v>
      </c>
      <c r="E15" s="43" t="s">
        <v>8</v>
      </c>
      <c r="F15" s="44"/>
      <c r="G15" s="84" t="s">
        <v>20</v>
      </c>
      <c r="H15" s="37"/>
      <c r="I15" s="38"/>
      <c r="J15" s="105"/>
      <c r="K15" s="75"/>
    </row>
    <row r="16" spans="1:11" s="1" customFormat="1" ht="15.6" x14ac:dyDescent="0.3">
      <c r="A16" s="15">
        <v>1</v>
      </c>
      <c r="B16" s="16" t="s">
        <v>1</v>
      </c>
      <c r="C16" s="5" t="s">
        <v>4</v>
      </c>
      <c r="D16" s="17"/>
      <c r="E16" s="6" t="s">
        <v>10</v>
      </c>
      <c r="F16" s="7">
        <f>G16*12</f>
        <v>21566.16</v>
      </c>
      <c r="G16" s="7">
        <f>G17</f>
        <v>1797.18</v>
      </c>
      <c r="H16" s="18">
        <f>G16/I13</f>
        <v>0.23356379798819951</v>
      </c>
      <c r="I16" s="18">
        <f>H16/100*30</f>
        <v>7.0069139396459854E-2</v>
      </c>
      <c r="J16" s="18">
        <f>J17</f>
        <v>0.15</v>
      </c>
      <c r="K16" s="77"/>
    </row>
    <row r="17" spans="1:11" ht="26.4" customHeight="1" x14ac:dyDescent="0.3">
      <c r="A17" s="8"/>
      <c r="B17" s="10" t="s">
        <v>2</v>
      </c>
      <c r="C17" s="10"/>
      <c r="D17" s="85" t="s">
        <v>3</v>
      </c>
      <c r="E17" s="12"/>
      <c r="F17" s="12"/>
      <c r="G17" s="19">
        <v>1797.18</v>
      </c>
      <c r="H17" s="20">
        <f>G17/I13</f>
        <v>0.23356379798819951</v>
      </c>
      <c r="I17" s="21">
        <v>7.0000000000000007E-2</v>
      </c>
      <c r="J17" s="9">
        <v>0.15</v>
      </c>
      <c r="K17" s="75"/>
    </row>
    <row r="18" spans="1:11" s="1" customFormat="1" ht="31.2" x14ac:dyDescent="0.3">
      <c r="A18" s="15">
        <v>2</v>
      </c>
      <c r="B18" s="16" t="s">
        <v>41</v>
      </c>
      <c r="C18" s="22" t="s">
        <v>13</v>
      </c>
      <c r="D18" s="23"/>
      <c r="E18" s="6" t="s">
        <v>10</v>
      </c>
      <c r="F18" s="6" t="e">
        <f>G18*12</f>
        <v>#REF!</v>
      </c>
      <c r="G18" s="16" t="e">
        <f>G19+#REF!</f>
        <v>#REF!</v>
      </c>
      <c r="H18" s="24" t="e">
        <f>H19+#REF!</f>
        <v>#REF!</v>
      </c>
      <c r="I18" s="25" t="e">
        <f>I19+#REF!</f>
        <v>#REF!</v>
      </c>
      <c r="J18" s="25" t="s">
        <v>42</v>
      </c>
      <c r="K18" s="77"/>
    </row>
    <row r="19" spans="1:11" ht="15.6" x14ac:dyDescent="0.3">
      <c r="A19" s="8"/>
      <c r="B19" s="13" t="s">
        <v>41</v>
      </c>
      <c r="C19" s="26"/>
      <c r="D19" s="11" t="s">
        <v>3</v>
      </c>
      <c r="E19" s="27"/>
      <c r="F19" s="27"/>
      <c r="G19" s="19">
        <v>268.44</v>
      </c>
      <c r="H19" s="20">
        <f>G19/I13</f>
        <v>3.4886803732487717E-2</v>
      </c>
      <c r="I19" s="28">
        <f>H19/100*30</f>
        <v>1.0466041119746316E-2</v>
      </c>
      <c r="J19" s="28" t="s">
        <v>42</v>
      </c>
      <c r="K19" s="75"/>
    </row>
    <row r="20" spans="1:11" ht="31.2" x14ac:dyDescent="0.3">
      <c r="A20" s="15">
        <v>3</v>
      </c>
      <c r="B20" s="16" t="s">
        <v>43</v>
      </c>
      <c r="C20" s="22" t="s">
        <v>13</v>
      </c>
      <c r="D20" s="30"/>
      <c r="E20" s="6" t="s">
        <v>10</v>
      </c>
      <c r="F20" s="6" t="e">
        <f>G20*12</f>
        <v>#REF!</v>
      </c>
      <c r="G20" s="18" t="e">
        <f>G21+#REF!+#REF!</f>
        <v>#REF!</v>
      </c>
      <c r="H20" s="18" t="e">
        <f>H21+#REF!+#REF!</f>
        <v>#REF!</v>
      </c>
      <c r="I20" s="18" t="e">
        <f>I21+#REF!+#REF!</f>
        <v>#REF!</v>
      </c>
      <c r="J20" s="25" t="s">
        <v>44</v>
      </c>
      <c r="K20" s="75"/>
    </row>
    <row r="21" spans="1:11" ht="15.6" x14ac:dyDescent="0.3">
      <c r="A21" s="8"/>
      <c r="B21" s="118" t="s">
        <v>50</v>
      </c>
      <c r="C21" s="31"/>
      <c r="D21" s="86" t="s">
        <v>3</v>
      </c>
      <c r="E21" s="88"/>
      <c r="F21" s="32"/>
      <c r="G21" s="19">
        <v>306.79000000000002</v>
      </c>
      <c r="H21" s="20">
        <f>G21/I13</f>
        <v>3.9870818496088166E-2</v>
      </c>
      <c r="I21" s="20">
        <f>H21/100*30</f>
        <v>1.196124554882645E-2</v>
      </c>
      <c r="J21" s="20" t="s">
        <v>44</v>
      </c>
      <c r="K21" s="75"/>
    </row>
    <row r="22" spans="1:11" ht="31.2" x14ac:dyDescent="0.3">
      <c r="A22" s="15">
        <v>4</v>
      </c>
      <c r="B22" s="33" t="s">
        <v>45</v>
      </c>
      <c r="C22" s="22" t="s">
        <v>13</v>
      </c>
      <c r="D22" s="17"/>
      <c r="E22" s="6" t="s">
        <v>10</v>
      </c>
      <c r="F22" s="6">
        <f>G22*12</f>
        <v>5540.16</v>
      </c>
      <c r="G22" s="16">
        <f>SUM(G23:G23)</f>
        <v>461.68</v>
      </c>
      <c r="H22" s="18">
        <f>G22/I13</f>
        <v>6.0000519845086163E-2</v>
      </c>
      <c r="I22" s="18">
        <f>H22/100*30</f>
        <v>1.8000155953525849E-2</v>
      </c>
      <c r="J22" s="116" t="s">
        <v>46</v>
      </c>
      <c r="K22" s="75"/>
    </row>
    <row r="23" spans="1:11" ht="15.6" x14ac:dyDescent="0.3">
      <c r="A23" s="8"/>
      <c r="B23" s="10" t="s">
        <v>45</v>
      </c>
      <c r="C23" s="10"/>
      <c r="D23" s="86" t="s">
        <v>3</v>
      </c>
      <c r="E23" s="87"/>
      <c r="F23" s="14"/>
      <c r="G23" s="9">
        <v>461.68</v>
      </c>
      <c r="H23" s="14"/>
      <c r="I23" s="29"/>
      <c r="J23" s="117" t="s">
        <v>46</v>
      </c>
      <c r="K23" s="75"/>
    </row>
    <row r="24" spans="1:11" s="2" customFormat="1" ht="18" customHeight="1" thickBot="1" x14ac:dyDescent="0.35">
      <c r="A24" s="68"/>
      <c r="B24" s="46"/>
      <c r="C24" s="47"/>
      <c r="D24" s="92" t="s">
        <v>25</v>
      </c>
      <c r="E24" s="93"/>
      <c r="F24" s="59" t="e">
        <f>#REF!+F16+F18+F20+F22+#REF!+#REF!+#REF!</f>
        <v>#REF!</v>
      </c>
      <c r="G24" s="60" t="e">
        <f>#REF!+G16+G18+G20+G22+#REF!+#REF!+#REF!</f>
        <v>#REF!</v>
      </c>
      <c r="H24" s="60" t="e">
        <f>#REF!+H16+H18+H20+H22+#REF!+#REF!+#REF!</f>
        <v>#REF!</v>
      </c>
      <c r="I24" s="60" t="e">
        <f>#REF!+I16+I18+I20+I22+#REF!+#REF!+#REF!</f>
        <v>#REF!</v>
      </c>
      <c r="J24" s="61"/>
      <c r="K24" s="78"/>
    </row>
    <row r="25" spans="1:11" s="2" customFormat="1" ht="33" customHeight="1" thickBot="1" x14ac:dyDescent="0.35">
      <c r="A25" s="70"/>
      <c r="B25" s="71" t="s">
        <v>23</v>
      </c>
      <c r="C25" s="50"/>
      <c r="D25" s="51" t="s">
        <v>26</v>
      </c>
      <c r="E25" s="62">
        <v>124.5</v>
      </c>
      <c r="F25" s="63"/>
      <c r="G25" s="64"/>
      <c r="H25" s="64"/>
      <c r="I25" s="64"/>
      <c r="J25" s="57"/>
      <c r="K25" s="78"/>
    </row>
    <row r="26" spans="1:11" s="2" customFormat="1" ht="18" customHeight="1" x14ac:dyDescent="0.3">
      <c r="A26" s="69"/>
      <c r="B26" s="79"/>
      <c r="C26" s="47"/>
      <c r="D26" s="52"/>
      <c r="E26" s="53"/>
      <c r="F26" s="65"/>
      <c r="G26" s="66"/>
      <c r="H26" s="66"/>
      <c r="I26" s="66"/>
      <c r="J26" s="67" t="s">
        <v>47</v>
      </c>
      <c r="K26" s="78"/>
    </row>
    <row r="27" spans="1:11" s="2" customFormat="1" ht="36.6" customHeight="1" x14ac:dyDescent="0.3">
      <c r="A27" s="54"/>
      <c r="B27" s="55"/>
      <c r="C27" s="55"/>
      <c r="D27" s="58"/>
      <c r="E27" s="55" t="s">
        <v>17</v>
      </c>
      <c r="F27" s="56" t="e">
        <f>F24/100*21</f>
        <v>#REF!</v>
      </c>
      <c r="G27" s="56" t="e">
        <f>G24/100*21</f>
        <v>#REF!</v>
      </c>
      <c r="H27" s="56" t="e">
        <f>H24/100*21</f>
        <v>#REF!</v>
      </c>
      <c r="I27" s="56" t="e">
        <f>I24/100*21</f>
        <v>#REF!</v>
      </c>
      <c r="J27" s="57" t="s">
        <v>48</v>
      </c>
      <c r="K27" s="78"/>
    </row>
    <row r="28" spans="1:11" s="2" customFormat="1" ht="18" customHeight="1" x14ac:dyDescent="0.3">
      <c r="A28" s="45"/>
      <c r="B28" s="47"/>
      <c r="C28" s="47"/>
      <c r="D28" s="114" t="s">
        <v>37</v>
      </c>
      <c r="E28" s="115"/>
      <c r="F28" s="48" t="e">
        <f>SUM(F24:F27)</f>
        <v>#REF!</v>
      </c>
      <c r="G28" s="48" t="e">
        <f>SUM(G24:G27)</f>
        <v>#REF!</v>
      </c>
      <c r="H28" s="48" t="e">
        <f>SUM(H24:H27)</f>
        <v>#REF!</v>
      </c>
      <c r="I28" s="48" t="e">
        <f>SUM(I24:I27)</f>
        <v>#REF!</v>
      </c>
      <c r="J28" s="49" t="s">
        <v>49</v>
      </c>
      <c r="K28" s="78"/>
    </row>
    <row r="29" spans="1:11" ht="18" x14ac:dyDescent="0.3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75"/>
    </row>
    <row r="30" spans="1:11" ht="18" x14ac:dyDescent="0.35">
      <c r="A30" s="73"/>
      <c r="B30" s="72" t="s">
        <v>18</v>
      </c>
      <c r="C30" s="74"/>
      <c r="D30" s="74"/>
      <c r="E30" s="74"/>
      <c r="F30" s="74"/>
      <c r="G30" s="74"/>
      <c r="H30" s="74"/>
      <c r="I30" s="74"/>
      <c r="J30" s="74"/>
      <c r="K30" s="75"/>
    </row>
    <row r="31" spans="1:11" ht="18" x14ac:dyDescent="0.35">
      <c r="A31" s="73"/>
      <c r="B31" s="72" t="s">
        <v>19</v>
      </c>
      <c r="C31" s="74"/>
      <c r="D31" s="81"/>
      <c r="E31" s="74"/>
      <c r="F31" s="74"/>
      <c r="G31" s="74"/>
      <c r="H31" s="74"/>
      <c r="I31" s="74"/>
      <c r="J31" s="74"/>
      <c r="K31" s="75"/>
    </row>
    <row r="32" spans="1:11" ht="18" x14ac:dyDescent="0.35">
      <c r="A32" s="73"/>
      <c r="B32" s="82" t="s">
        <v>27</v>
      </c>
      <c r="C32" s="74"/>
      <c r="D32" s="74"/>
      <c r="E32" s="74"/>
      <c r="F32" s="74"/>
      <c r="G32" s="74"/>
      <c r="H32" s="74"/>
      <c r="I32" s="74"/>
      <c r="J32" s="74"/>
      <c r="K32" s="75"/>
    </row>
    <row r="33" spans="1:11" ht="15.6" x14ac:dyDescent="0.3">
      <c r="A33" s="73"/>
      <c r="B33" s="82" t="s">
        <v>28</v>
      </c>
      <c r="C33" s="75"/>
      <c r="D33" s="75"/>
      <c r="E33" s="75"/>
      <c r="F33" s="75"/>
      <c r="G33" s="75"/>
      <c r="H33" s="75"/>
      <c r="I33" s="75"/>
      <c r="J33" s="75"/>
      <c r="K33" s="75"/>
    </row>
    <row r="34" spans="1:11" ht="15.6" x14ac:dyDescent="0.3">
      <c r="A34" s="73"/>
      <c r="B34" s="72" t="s">
        <v>21</v>
      </c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5.6" x14ac:dyDescent="0.3">
      <c r="A35" s="73"/>
      <c r="B35" s="82" t="s">
        <v>29</v>
      </c>
      <c r="C35" s="75"/>
      <c r="D35" s="75"/>
      <c r="E35" s="75"/>
      <c r="F35" s="75"/>
      <c r="G35" s="75"/>
      <c r="H35" s="75"/>
      <c r="I35" s="75"/>
      <c r="J35" s="75"/>
      <c r="K35" s="75"/>
    </row>
    <row r="36" spans="1:11" ht="15.6" x14ac:dyDescent="0.3">
      <c r="A36" s="73"/>
      <c r="B36" s="82" t="s">
        <v>30</v>
      </c>
      <c r="C36" s="75"/>
      <c r="D36" s="75"/>
      <c r="E36" s="75"/>
      <c r="F36" s="75"/>
      <c r="G36" s="75"/>
      <c r="H36" s="75"/>
      <c r="I36" s="75"/>
      <c r="J36" s="75"/>
      <c r="K36" s="75"/>
    </row>
    <row r="37" spans="1:11" ht="15.6" x14ac:dyDescent="0.3">
      <c r="A37" s="73"/>
      <c r="B37" s="82" t="s">
        <v>31</v>
      </c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5.6" x14ac:dyDescent="0.3">
      <c r="A38" s="73"/>
      <c r="B38" s="82" t="s">
        <v>32</v>
      </c>
      <c r="C38" s="75"/>
      <c r="D38" s="75"/>
      <c r="E38" s="75"/>
      <c r="F38" s="75"/>
      <c r="G38" s="75"/>
      <c r="H38" s="75"/>
      <c r="I38" s="75"/>
      <c r="J38" s="75"/>
      <c r="K38" s="75"/>
    </row>
    <row r="39" spans="1:11" ht="15.6" x14ac:dyDescent="0.3">
      <c r="A39" s="73"/>
      <c r="B39" s="82" t="s">
        <v>33</v>
      </c>
      <c r="C39" s="75"/>
      <c r="D39" s="75"/>
      <c r="E39" s="75"/>
      <c r="F39" s="75"/>
      <c r="G39" s="75"/>
      <c r="H39" s="75"/>
      <c r="I39" s="75"/>
      <c r="J39" s="83"/>
      <c r="K39" s="75"/>
    </row>
    <row r="40" spans="1:11" ht="15.6" x14ac:dyDescent="0.3">
      <c r="A40" s="73"/>
      <c r="B40" s="72" t="s">
        <v>22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1:11" ht="15.6" x14ac:dyDescent="0.3">
      <c r="A41" s="73"/>
      <c r="B41" s="119" t="s">
        <v>51</v>
      </c>
      <c r="C41" s="75"/>
      <c r="D41" s="75"/>
      <c r="E41" s="75"/>
      <c r="F41" s="75"/>
      <c r="G41" s="75"/>
      <c r="H41" s="75"/>
      <c r="I41" s="75"/>
      <c r="J41" s="75"/>
      <c r="K41" s="75"/>
    </row>
    <row r="42" spans="1:11" ht="15.6" x14ac:dyDescent="0.3">
      <c r="A42" s="73"/>
      <c r="B42" s="34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45.75" customHeight="1" x14ac:dyDescent="0.3">
      <c r="A43" s="73"/>
      <c r="B43" s="97" t="s">
        <v>24</v>
      </c>
      <c r="C43" s="75"/>
      <c r="D43" s="95" t="s">
        <v>34</v>
      </c>
      <c r="E43" s="96"/>
      <c r="F43" s="96"/>
      <c r="G43" s="96"/>
      <c r="H43" s="96"/>
      <c r="I43" s="96"/>
      <c r="J43" s="96"/>
      <c r="K43" s="75"/>
    </row>
    <row r="44" spans="1:11" ht="15.6" x14ac:dyDescent="0.3">
      <c r="A44" s="73"/>
      <c r="B44" s="97"/>
      <c r="C44" s="75"/>
      <c r="D44" s="96"/>
      <c r="E44" s="96"/>
      <c r="F44" s="96"/>
      <c r="G44" s="96"/>
      <c r="H44" s="96"/>
      <c r="I44" s="96"/>
      <c r="J44" s="96"/>
      <c r="K44" s="75"/>
    </row>
    <row r="45" spans="1:11" ht="20.25" customHeight="1" x14ac:dyDescent="0.3">
      <c r="A45" s="73"/>
      <c r="B45" s="97"/>
      <c r="C45" s="75"/>
      <c r="D45" s="96"/>
      <c r="E45" s="96"/>
      <c r="F45" s="96"/>
      <c r="G45" s="96"/>
      <c r="H45" s="96"/>
      <c r="I45" s="96"/>
      <c r="J45" s="96"/>
      <c r="K45" s="75"/>
    </row>
    <row r="46" spans="1:11" ht="18.75" customHeight="1" x14ac:dyDescent="0.3">
      <c r="A46" s="75"/>
      <c r="B46" s="97"/>
      <c r="C46" s="75"/>
      <c r="D46" s="75"/>
      <c r="E46" s="75"/>
      <c r="F46" s="75"/>
      <c r="G46" s="75"/>
      <c r="H46" s="75"/>
      <c r="I46" s="75"/>
      <c r="J46" s="75"/>
      <c r="K46" s="75"/>
    </row>
  </sheetData>
  <mergeCells count="10">
    <mergeCell ref="D43:J45"/>
    <mergeCell ref="B43:B46"/>
    <mergeCell ref="A10:B12"/>
    <mergeCell ref="J14:J15"/>
    <mergeCell ref="D10:J12"/>
    <mergeCell ref="D28:E28"/>
    <mergeCell ref="B1:K1"/>
    <mergeCell ref="B4:H8"/>
    <mergeCell ref="D24:E24"/>
    <mergeCell ref="D14:E14"/>
  </mergeCells>
  <pageMargins left="0.51181102362204722" right="0.11811023622047245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Apsaimniekosanas_programma</vt:lpstr>
      <vt:lpstr>Apsaimniekosanas_programma!Print_Area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2021-01-29T09:44:38Z</dcterms:modified>
</cp:coreProperties>
</file>